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Độ rộng đường m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0F766E"/>
      <sz val="14"/>
    </font>
    <font>
      <b val="1"/>
    </font>
    <font>
      <b val="1"/>
      <color rgb="000F766E"/>
    </font>
    <font>
      <b val="1"/>
      <color rgb="00FFFFFF"/>
    </font>
    <font>
      <i val="1"/>
      <color rgb="0064748B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0" fontId="2" fillId="0" borderId="0" pivotButton="0" quotePrefix="0" xfId="0"/>
    <xf numFmtId="164" fontId="2" fillId="0" borderId="1" pivotButton="0" quotePrefix="0" xfId="0"/>
    <xf numFmtId="165" fontId="2" fillId="0" borderId="1" pivotButton="0" quotePrefix="0" xfId="0"/>
    <xf numFmtId="2" fontId="2" fillId="0" borderId="1" pivotButton="0" quotePrefix="0" xfId="0"/>
    <xf numFmtId="0" fontId="3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2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</cols>
  <sheetData>
    <row r="1">
      <c r="A1" s="1" t="inlineStr">
        <is>
          <t>BẢNG TÍNH ĐỘ RỘNG ĐƯỜNG MẠCH THEO DÒNG ĐIỆN (IPC-2221)</t>
        </is>
      </c>
    </row>
    <row r="2">
      <c r="A2" t="inlineStr">
        <is>
          <t>Nhập ô vàng. Công thức: I = k × ΔT^0,44 × A^0,725; A = diện tích tiết diện đồng (mil²); 1 oz đồng dày 1,378 mil (35 µm).</t>
        </is>
      </c>
    </row>
    <row r="4">
      <c r="A4" t="inlineStr">
        <is>
          <t>Dòng điện qua đường mạch (A)</t>
        </is>
      </c>
      <c r="B4" s="2" t="n">
        <v>2</v>
      </c>
    </row>
    <row r="5">
      <c r="A5" t="inlineStr">
        <is>
          <t>Độ tăng nhiệt cho phép ΔT (°C)</t>
        </is>
      </c>
      <c r="B5" s="2" t="n">
        <v>10</v>
      </c>
    </row>
    <row r="6">
      <c r="A6" t="inlineStr">
        <is>
          <t>Độ dày đồng (oz)</t>
        </is>
      </c>
      <c r="B6" s="2" t="n">
        <v>1</v>
      </c>
    </row>
    <row r="7">
      <c r="A7" t="inlineStr">
        <is>
          <t>Lớp (Ngoài / Trong)</t>
        </is>
      </c>
      <c r="B7" s="2" t="inlineStr">
        <is>
          <t>Ngoài</t>
        </is>
      </c>
    </row>
    <row r="9">
      <c r="A9" s="3" t="inlineStr">
        <is>
          <t>Hệ số k</t>
        </is>
      </c>
      <c r="B9" s="4">
        <f>IF(B7="Trong",0.024,0.048)</f>
        <v/>
      </c>
    </row>
    <row r="10">
      <c r="A10" s="3" t="inlineStr">
        <is>
          <t>Diện tích tiết diện A (mil²)</t>
        </is>
      </c>
      <c r="B10" s="5">
        <f>(B4/(B9*B5^0.44))^(1/0.725)</f>
        <v/>
      </c>
    </row>
    <row r="11">
      <c r="A11" s="3" t="inlineStr">
        <is>
          <t>Bề rộng tối thiểu (mil)</t>
        </is>
      </c>
      <c r="B11" s="5">
        <f>B10/(B6*1.378)</f>
        <v/>
      </c>
    </row>
    <row r="12">
      <c r="A12" s="3" t="inlineStr">
        <is>
          <t>Bề rộng tối thiểu (mm)</t>
        </is>
      </c>
      <c r="B12" s="6">
        <f>B11*0.0254</f>
        <v/>
      </c>
    </row>
    <row r="14">
      <c r="A14" s="7" t="inlineStr">
        <is>
          <t>Bảng tra nhanh (theo ΔT, độ dày đồng, lớp đã nhập)</t>
        </is>
      </c>
    </row>
    <row r="15">
      <c r="A15" s="8" t="inlineStr">
        <is>
          <t>Dòng điện (A)</t>
        </is>
      </c>
      <c r="B15" s="8" t="inlineStr">
        <is>
          <t>Bề rộng (mil)</t>
        </is>
      </c>
      <c r="C15" s="8" t="inlineStr">
        <is>
          <t>Bề rộng (mm)</t>
        </is>
      </c>
    </row>
    <row r="16">
      <c r="A16" t="n">
        <v>0.5</v>
      </c>
      <c r="B16" s="9">
        <f>((A16/($B$9*$B$5^0.44))^(1/0.725))/($B$6*1.378)</f>
        <v/>
      </c>
      <c r="C16" s="10">
        <f>B16*0.0254</f>
        <v/>
      </c>
    </row>
    <row r="17">
      <c r="A17" t="n">
        <v>1</v>
      </c>
      <c r="B17" s="9">
        <f>((A17/($B$9*$B$5^0.44))^(1/0.725))/($B$6*1.378)</f>
        <v/>
      </c>
      <c r="C17" s="10">
        <f>B17*0.0254</f>
        <v/>
      </c>
    </row>
    <row r="18">
      <c r="A18" t="n">
        <v>2</v>
      </c>
      <c r="B18" s="9">
        <f>((A18/($B$9*$B$5^0.44))^(1/0.725))/($B$6*1.378)</f>
        <v/>
      </c>
      <c r="C18" s="10">
        <f>B18*0.0254</f>
        <v/>
      </c>
    </row>
    <row r="19">
      <c r="A19" t="n">
        <v>3</v>
      </c>
      <c r="B19" s="9">
        <f>((A19/($B$9*$B$5^0.44))^(1/0.725))/($B$6*1.378)</f>
        <v/>
      </c>
      <c r="C19" s="10">
        <f>B19*0.0254</f>
        <v/>
      </c>
    </row>
    <row r="20">
      <c r="A20" t="n">
        <v>5</v>
      </c>
      <c r="B20" s="9">
        <f>((A20/($B$9*$B$5^0.44))^(1/0.725))/($B$6*1.378)</f>
        <v/>
      </c>
      <c r="C20" s="10">
        <f>B20*0.0254</f>
        <v/>
      </c>
    </row>
    <row r="21">
      <c r="A21" t="n">
        <v>10</v>
      </c>
      <c r="B21" s="9">
        <f>((A21/($B$9*$B$5^0.44))^(1/0.725))/($B$6*1.378)</f>
        <v/>
      </c>
      <c r="C21" s="10">
        <f>B21*0.0254</f>
        <v/>
      </c>
    </row>
    <row r="23">
      <c r="A23" s="11" t="inlineStr">
        <is>
          <t>Lưu ý: IPC-2221 là công thức gần đúng (dòng đến khoảng 35 A, ΔT 10–100 °C). Bo nhiều lớp, dòng lớn hoặc nhiệt độ môi trường cao nên kiểm tra thêm theo IPC-2152 và cộng thêm biên an toàn; bề rộng không nhỏ hơn khả năng gia công của nhà sản xuất mạch.</t>
        </is>
      </c>
    </row>
  </sheetData>
  <dataValidations count="1">
    <dataValidation sqref="B7" showDropDown="0" showInputMessage="0" showErrorMessage="0" allowBlank="0" type="list">
      <formula1>"Ngoài,Trong"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2026-10-11T14:15:27Z</dcterms:created>
  <dcterms:modified xmlns:dcterms="http://purl.org/dc/terms/" xmlns:xsi="http://www.w3.org/2001/XMLSchema-instance" xsi:type="dcterms:W3CDTF">2026-10-11T14:15:27Z</dcterms:modified>
</cp:coreProperties>
</file>